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\2025\25-001 Construction of Riley Road\"/>
    </mc:Choice>
  </mc:AlternateContent>
  <xr:revisionPtr revIDLastSave="0" documentId="13_ncr:1_{4EFDE563-C168-4F7D-BBA2-A2B2040326D5}" xr6:coauthVersionLast="47" xr6:coauthVersionMax="47" xr10:uidLastSave="{00000000-0000-0000-0000-000000000000}"/>
  <bookViews>
    <workbookView xWindow="-120" yWindow="-120" windowWidth="29040" windowHeight="15720" xr2:uid="{6820568F-71F7-4247-B28C-F1ACCB94CF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8" i="1" l="1"/>
  <c r="I59" i="1" l="1"/>
  <c r="I61" i="1" s="1"/>
  <c r="I62" i="1" s="1"/>
  <c r="I63" i="1" s="1"/>
</calcChain>
</file>

<file path=xl/sharedStrings.xml><?xml version="1.0" encoding="utf-8"?>
<sst xmlns="http://schemas.openxmlformats.org/spreadsheetml/2006/main" count="120" uniqueCount="82">
  <si>
    <t>ITEM
NO.</t>
  </si>
  <si>
    <t>DES CODE</t>
  </si>
  <si>
    <t>SP</t>
  </si>
  <si>
    <t>DESCRIPTION</t>
  </si>
  <si>
    <t>UNIT</t>
  </si>
  <si>
    <t>QUANTITY</t>
  </si>
  <si>
    <t>UNIT PRICE</t>
  </si>
  <si>
    <t>TOTAL</t>
  </si>
  <si>
    <t>PREPARING ROW</t>
  </si>
  <si>
    <t>STA</t>
  </si>
  <si>
    <t>EXCAVATION (ROADWAY)</t>
  </si>
  <si>
    <t>EXCAVATION (CHANNEL)</t>
  </si>
  <si>
    <t>GUARDRAIL END TREATMENT (INSTALL)</t>
  </si>
  <si>
    <t>CEM STABIL BKFL</t>
  </si>
  <si>
    <t>CL C CONC (ABUT)</t>
  </si>
  <si>
    <t>SY</t>
  </si>
  <si>
    <t>EA</t>
  </si>
  <si>
    <t>CY</t>
  </si>
  <si>
    <t>LF</t>
  </si>
  <si>
    <t>SF</t>
  </si>
  <si>
    <t>MOBILIZATION</t>
  </si>
  <si>
    <t>LS</t>
  </si>
  <si>
    <t>VEGETATIVE WATERING</t>
  </si>
  <si>
    <t>FERTILIZER</t>
  </si>
  <si>
    <t>TON</t>
  </si>
  <si>
    <t>ROCK FILTER DAMS (REMOVE)</t>
  </si>
  <si>
    <t>TEMP SEDMT CONT FENCE (REMOVE)</t>
  </si>
  <si>
    <t>TEMP SEDMT CONT FENCE (INSTALL)</t>
  </si>
  <si>
    <t>10% CONTINGENCY</t>
  </si>
  <si>
    <t>Riley Road at Birch Creek</t>
  </si>
  <si>
    <t>Waller County</t>
  </si>
  <si>
    <t>EMBANK (FNL)(OC)(TY A)</t>
  </si>
  <si>
    <t>PRIME COAT(MC-30 OR AE-P)</t>
  </si>
  <si>
    <t>GAL</t>
  </si>
  <si>
    <t>D-GR HMA TY-B PG64-22</t>
  </si>
  <si>
    <t>RIPRAP (MOW STRIP)(4 IN)</t>
  </si>
  <si>
    <t>MTL W-BEAM GD FEN (TIM POST)</t>
  </si>
  <si>
    <t>DOWNSTREAM ANCHOR TERMINAL SECTION</t>
  </si>
  <si>
    <t>DRILL SEED (TEMP_WARM)</t>
  </si>
  <si>
    <t>TGL</t>
  </si>
  <si>
    <t>ROCK FILTER DAMS (INSTALL) (TY 2)</t>
  </si>
  <si>
    <t>INSTL DEL ASSM (D-SW)SZ 1(BRF)GF1 (BI)</t>
  </si>
  <si>
    <t>INSTL DEL ASSM (D-SW)SZ 1(BRF)GF2(BI)</t>
  </si>
  <si>
    <t>85% PROJECT TOTAL</t>
  </si>
  <si>
    <t xml:space="preserve">REFL PAV MRKR TY II-A-A                </t>
  </si>
  <si>
    <t>DRILL SHAFT (36 IN)</t>
  </si>
  <si>
    <t>REINF CONC SLAB</t>
  </si>
  <si>
    <t>PRESTR CONC GIRDER (TX40)</t>
  </si>
  <si>
    <t>RAIL (TY T631LS)</t>
  </si>
  <si>
    <t xml:space="preserve">RE PROFILE PM TY I(Y)6"(SLD)(090MIL)   </t>
  </si>
  <si>
    <t xml:space="preserve">RE PROFILE PM TY I(W)6"(SLD)(090MIL)   </t>
  </si>
  <si>
    <t>CONSTRUCTING DETOURS</t>
  </si>
  <si>
    <t>PORT CTB (FUR &amp; INST)(LOW PROF)(TY 1)</t>
  </si>
  <si>
    <t>PORT CTB (FUR &amp; INST)(LOW PROF)(TY 2)</t>
  </si>
  <si>
    <t>WK ZN PAV MRK REMOV (W)6"(SLD)</t>
  </si>
  <si>
    <t>AC</t>
  </si>
  <si>
    <t>100% PROJECT TOTAL</t>
  </si>
  <si>
    <t>PROJECT TOTAL</t>
  </si>
  <si>
    <t>REMOV CONC (HEADWALL)</t>
  </si>
  <si>
    <t>RIPRAP (CONC)(5 IN)</t>
  </si>
  <si>
    <t>HEADWALL (CH - PW - 0) (DIA= 48 IN)</t>
  </si>
  <si>
    <t>TYPE A JOINT</t>
  </si>
  <si>
    <t>RELOCATE SM RD SN SUP&amp;AM TY 10BWG</t>
  </si>
  <si>
    <t>FURN &amp; PLACE TOPSOIL (4")</t>
  </si>
  <si>
    <t>BLOCK SODDING</t>
  </si>
  <si>
    <t>TMA (STATIONARY)</t>
  </si>
  <si>
    <t>DAY</t>
  </si>
  <si>
    <t>DRILL SEED (PERM_RURAL_SAND)</t>
  </si>
  <si>
    <t xml:space="preserve">RMV (12") TRT/UNTRT BASE &amp; ASPH PAV </t>
  </si>
  <si>
    <t>CEM TRT(PLNT MX)(CL L)(TYA)(GR1-2)(12"</t>
  </si>
  <si>
    <t>BARRICADES, SIGNS AND TRAFFIC HANDLING</t>
  </si>
  <si>
    <t>MO</t>
  </si>
  <si>
    <t>Bidder Tabulation Form</t>
  </si>
  <si>
    <t>BID ITEM #</t>
  </si>
  <si>
    <t>PROJECT DURATION (MONTHS)</t>
  </si>
  <si>
    <t>PORT CTB (MOVE)(LOW PROF)(TY 1)</t>
  </si>
  <si>
    <t>PORT CTB (MOVE)(LOW PROF)(TY 2)</t>
  </si>
  <si>
    <t>PORT CTB (REMOVE)(LOW PROF)(TY1)</t>
  </si>
  <si>
    <t>PORT CTB (REMOVE)(LOW PROF)(TY2)</t>
  </si>
  <si>
    <t>WK ZN PAV MRK REMOV (Y)6"(SLD)</t>
  </si>
  <si>
    <t>ELIM EXT PM &amp; MRKS (6")</t>
  </si>
  <si>
    <t>Bid 25-001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</si>
</sst>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6" fillId="0" borderId="0"/>
    <xf numFmtId="0" fontId="4" fillId="0" borderId="0"/>
    <xf numFmtId="0" fontId="7" fillId="0" borderId="0"/>
    <xf numFmtId="0" fontId="7" fillId="0" borderId="0"/>
  </cellStyleXfs>
  <cellXfs count="37">
    <xf numFmtId="0" fontId="0" fillId="0" borderId="0" xfId="0"/>
    <xf numFmtId="49" fontId="5" fillId="0" borderId="1" xfId="2" applyNumberFormat="1" applyFont="1" applyBorder="1" applyAlignment="1">
      <alignment horizontal="center" vertical="center" wrapText="1"/>
    </xf>
    <xf numFmtId="49" fontId="5" fillId="0" borderId="2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0" fillId="0" borderId="6" xfId="0" applyBorder="1"/>
    <xf numFmtId="164" fontId="5" fillId="0" borderId="2" xfId="2" applyNumberFormat="1" applyFont="1" applyBorder="1" applyAlignment="1" applyProtection="1">
      <alignment horizontal="center" vertical="center"/>
      <protection locked="0"/>
    </xf>
    <xf numFmtId="44" fontId="2" fillId="0" borderId="4" xfId="0" applyNumberFormat="1" applyFont="1" applyBorder="1" applyProtection="1">
      <protection locked="0"/>
    </xf>
    <xf numFmtId="164" fontId="5" fillId="0" borderId="2" xfId="2" applyNumberFormat="1" applyFont="1" applyBorder="1" applyAlignment="1">
      <alignment horizontal="center" vertical="center"/>
    </xf>
    <xf numFmtId="44" fontId="2" fillId="0" borderId="9" xfId="0" applyNumberFormat="1" applyFont="1" applyBorder="1"/>
    <xf numFmtId="44" fontId="2" fillId="0" borderId="4" xfId="0" applyNumberFormat="1" applyFont="1" applyBorder="1"/>
    <xf numFmtId="0" fontId="8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44" fontId="2" fillId="0" borderId="8" xfId="1" applyFont="1" applyFill="1" applyBorder="1" applyProtection="1">
      <protection locked="0"/>
    </xf>
    <xf numFmtId="44" fontId="2" fillId="0" borderId="6" xfId="1" applyFont="1" applyFill="1" applyBorder="1" applyProtection="1">
      <protection locked="0"/>
    </xf>
    <xf numFmtId="44" fontId="2" fillId="0" borderId="6" xfId="0" applyNumberFormat="1" applyFont="1" applyBorder="1" applyProtection="1">
      <protection locked="0"/>
    </xf>
    <xf numFmtId="44" fontId="2" fillId="0" borderId="0" xfId="0" applyNumberFormat="1" applyFont="1" applyProtection="1">
      <protection locked="0"/>
    </xf>
    <xf numFmtId="44" fontId="0" fillId="0" borderId="3" xfId="0" applyNumberFormat="1" applyBorder="1" applyProtection="1">
      <protection locked="0"/>
    </xf>
    <xf numFmtId="44" fontId="2" fillId="0" borderId="3" xfId="0" applyNumberFormat="1" applyFont="1" applyBorder="1" applyProtection="1">
      <protection locked="0"/>
    </xf>
    <xf numFmtId="44" fontId="2" fillId="0" borderId="11" xfId="0" applyNumberFormat="1" applyFont="1" applyBorder="1" applyAlignment="1" applyProtection="1">
      <alignment horizontal="right"/>
      <protection locked="0"/>
    </xf>
    <xf numFmtId="44" fontId="2" fillId="0" borderId="10" xfId="0" applyNumberFormat="1" applyFont="1" applyBorder="1" applyAlignment="1" applyProtection="1">
      <alignment horizontal="right"/>
      <protection locked="0"/>
    </xf>
    <xf numFmtId="44" fontId="2" fillId="0" borderId="3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4" fontId="2" fillId="0" borderId="1" xfId="0" applyNumberFormat="1" applyFont="1" applyBorder="1" applyAlignment="1" applyProtection="1">
      <alignment horizontal="right"/>
      <protection locked="0"/>
    </xf>
  </cellXfs>
  <cellStyles count="7">
    <cellStyle name="Currency" xfId="1" builtinId="4"/>
    <cellStyle name="Normal" xfId="0" builtinId="0"/>
    <cellStyle name="Normal 2" xfId="3" xr:uid="{FF3DBCDE-B4D0-46F4-A48E-7BBE660EC64A}"/>
    <cellStyle name="Normal 2 2" xfId="6" xr:uid="{76321577-A2F3-4B7F-8EAC-C3A88F350882}"/>
    <cellStyle name="Normal 3" xfId="4" xr:uid="{A2156ADA-5EC3-42D6-A73F-659141C70FA6}"/>
    <cellStyle name="Normal 4" xfId="5" xr:uid="{F2FC2DBD-1606-4C88-A43C-96BBE80C8F7B}"/>
    <cellStyle name="Normal 5" xfId="2" xr:uid="{423BE1C2-4513-4FF8-AEE8-F015DD83DA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484EB-6FF2-4839-B6D8-8E4B6C5B92AB}">
  <sheetPr>
    <pageSetUpPr fitToPage="1"/>
  </sheetPr>
  <dimension ref="A1:I64"/>
  <sheetViews>
    <sheetView tabSelected="1" zoomScaleNormal="100" workbookViewId="0">
      <selection activeCell="I64" sqref="I64"/>
    </sheetView>
  </sheetViews>
  <sheetFormatPr defaultRowHeight="15" x14ac:dyDescent="0.25"/>
  <cols>
    <col min="1" max="4" width="9.140625" style="19"/>
    <col min="5" max="5" width="41.140625" style="19" bestFit="1" customWidth="1"/>
    <col min="6" max="6" width="9.140625" style="19"/>
    <col min="7" max="7" width="11.140625" style="19" bestFit="1" customWidth="1"/>
    <col min="8" max="8" width="12.28515625" style="19" bestFit="1" customWidth="1"/>
    <col min="9" max="9" width="14.28515625" style="19" customWidth="1"/>
    <col min="10" max="10" width="9.140625" style="19"/>
    <col min="11" max="11" width="11.28515625" style="19" bestFit="1" customWidth="1"/>
    <col min="12" max="16384" width="9.140625" style="19"/>
  </cols>
  <sheetData>
    <row r="1" spans="1:9" ht="21" x14ac:dyDescent="0.35">
      <c r="A1" s="18"/>
      <c r="B1" s="33" t="s">
        <v>29</v>
      </c>
      <c r="C1" s="33"/>
      <c r="D1" s="33"/>
      <c r="E1" s="33"/>
      <c r="F1" s="33"/>
      <c r="G1" s="33"/>
      <c r="H1" s="33"/>
      <c r="I1" s="33"/>
    </row>
    <row r="2" spans="1:9" ht="21" x14ac:dyDescent="0.35">
      <c r="A2" s="18"/>
      <c r="B2" s="33" t="s">
        <v>30</v>
      </c>
      <c r="C2" s="33"/>
      <c r="D2" s="33"/>
      <c r="E2" s="33"/>
      <c r="F2" s="33"/>
      <c r="G2" s="33"/>
      <c r="H2" s="33"/>
      <c r="I2" s="33"/>
    </row>
    <row r="3" spans="1:9" ht="21" x14ac:dyDescent="0.35">
      <c r="A3" s="18"/>
      <c r="B3" s="33" t="s">
        <v>81</v>
      </c>
      <c r="C3" s="33"/>
      <c r="D3" s="33"/>
      <c r="E3" s="33"/>
      <c r="F3" s="33"/>
      <c r="G3" s="33"/>
      <c r="H3" s="33"/>
      <c r="I3" s="33"/>
    </row>
    <row r="4" spans="1:9" ht="21" x14ac:dyDescent="0.35">
      <c r="A4" s="18"/>
      <c r="B4" s="33" t="s">
        <v>72</v>
      </c>
      <c r="C4" s="33"/>
      <c r="D4" s="33"/>
      <c r="E4" s="33"/>
      <c r="F4" s="33"/>
      <c r="G4" s="33"/>
      <c r="H4" s="33"/>
      <c r="I4" s="33"/>
    </row>
    <row r="5" spans="1:9" x14ac:dyDescent="0.25">
      <c r="A5" s="20"/>
      <c r="B5" s="35"/>
      <c r="C5" s="35"/>
      <c r="D5" s="35"/>
      <c r="E5" s="35"/>
      <c r="F5" s="35"/>
      <c r="G5" s="35"/>
      <c r="H5" s="35"/>
      <c r="I5" s="35"/>
    </row>
    <row r="6" spans="1:9" ht="15.75" thickBot="1" x14ac:dyDescent="0.3">
      <c r="A6" s="21"/>
      <c r="B6" s="34"/>
      <c r="C6" s="34"/>
      <c r="D6" s="34"/>
      <c r="E6" s="34"/>
      <c r="F6" s="34"/>
      <c r="G6" s="34"/>
      <c r="H6" s="34"/>
      <c r="I6" s="34"/>
    </row>
    <row r="7" spans="1:9" ht="29.25" thickBot="1" x14ac:dyDescent="0.3">
      <c r="A7" s="1" t="s">
        <v>73</v>
      </c>
      <c r="B7" s="1" t="s">
        <v>0</v>
      </c>
      <c r="C7" s="2" t="s">
        <v>1</v>
      </c>
      <c r="D7" s="2" t="s">
        <v>2</v>
      </c>
      <c r="E7" s="3" t="s">
        <v>3</v>
      </c>
      <c r="F7" s="3" t="s">
        <v>4</v>
      </c>
      <c r="G7" s="3" t="s">
        <v>5</v>
      </c>
      <c r="H7" s="13" t="s">
        <v>6</v>
      </c>
      <c r="I7" s="15" t="s">
        <v>7</v>
      </c>
    </row>
    <row r="8" spans="1:9" x14ac:dyDescent="0.25">
      <c r="A8" s="4">
        <v>1</v>
      </c>
      <c r="B8" s="5">
        <v>100</v>
      </c>
      <c r="C8" s="6">
        <v>7002</v>
      </c>
      <c r="D8" s="7"/>
      <c r="E8" s="7" t="s">
        <v>8</v>
      </c>
      <c r="F8" s="6" t="s">
        <v>9</v>
      </c>
      <c r="G8" s="6">
        <v>7</v>
      </c>
      <c r="H8" s="22"/>
      <c r="I8" s="16">
        <f>H8*G8</f>
        <v>0</v>
      </c>
    </row>
    <row r="9" spans="1:9" x14ac:dyDescent="0.25">
      <c r="A9" s="8">
        <v>2</v>
      </c>
      <c r="B9" s="9">
        <v>104</v>
      </c>
      <c r="C9" s="10">
        <v>7029</v>
      </c>
      <c r="D9" s="11"/>
      <c r="E9" s="11" t="s">
        <v>58</v>
      </c>
      <c r="F9" s="10" t="s">
        <v>17</v>
      </c>
      <c r="G9" s="10">
        <v>40</v>
      </c>
      <c r="H9" s="23"/>
      <c r="I9" s="16">
        <f t="shared" ref="I9:I58" si="0">H9*G9</f>
        <v>0</v>
      </c>
    </row>
    <row r="10" spans="1:9" x14ac:dyDescent="0.25">
      <c r="A10" s="8">
        <v>3</v>
      </c>
      <c r="B10" s="9">
        <v>105</v>
      </c>
      <c r="C10" s="10">
        <v>7032</v>
      </c>
      <c r="D10" s="11"/>
      <c r="E10" s="11" t="s">
        <v>68</v>
      </c>
      <c r="F10" s="10" t="s">
        <v>15</v>
      </c>
      <c r="G10" s="10">
        <v>1552</v>
      </c>
      <c r="H10" s="23"/>
      <c r="I10" s="16">
        <f t="shared" si="0"/>
        <v>0</v>
      </c>
    </row>
    <row r="11" spans="1:9" x14ac:dyDescent="0.25">
      <c r="A11" s="8">
        <v>4</v>
      </c>
      <c r="B11" s="9">
        <v>110</v>
      </c>
      <c r="C11" s="10">
        <v>7001</v>
      </c>
      <c r="D11" s="11"/>
      <c r="E11" s="11" t="s">
        <v>10</v>
      </c>
      <c r="F11" s="10" t="s">
        <v>17</v>
      </c>
      <c r="G11" s="10">
        <v>323</v>
      </c>
      <c r="H11" s="23"/>
      <c r="I11" s="16">
        <f t="shared" si="0"/>
        <v>0</v>
      </c>
    </row>
    <row r="12" spans="1:9" x14ac:dyDescent="0.25">
      <c r="A12" s="8">
        <v>5</v>
      </c>
      <c r="B12" s="9">
        <v>110</v>
      </c>
      <c r="C12" s="10">
        <v>7002</v>
      </c>
      <c r="D12" s="11"/>
      <c r="E12" s="11" t="s">
        <v>11</v>
      </c>
      <c r="F12" s="10" t="s">
        <v>17</v>
      </c>
      <c r="G12" s="10">
        <v>1018</v>
      </c>
      <c r="H12" s="23"/>
      <c r="I12" s="16">
        <f t="shared" si="0"/>
        <v>0</v>
      </c>
    </row>
    <row r="13" spans="1:9" x14ac:dyDescent="0.25">
      <c r="A13" s="8">
        <v>6</v>
      </c>
      <c r="B13" s="9">
        <v>132</v>
      </c>
      <c r="C13" s="10">
        <v>7001</v>
      </c>
      <c r="D13" s="11"/>
      <c r="E13" s="11" t="s">
        <v>31</v>
      </c>
      <c r="F13" s="10" t="s">
        <v>17</v>
      </c>
      <c r="G13" s="10">
        <v>390</v>
      </c>
      <c r="H13" s="23"/>
      <c r="I13" s="16">
        <f t="shared" si="0"/>
        <v>0</v>
      </c>
    </row>
    <row r="14" spans="1:9" x14ac:dyDescent="0.25">
      <c r="A14" s="8">
        <v>7</v>
      </c>
      <c r="B14" s="9">
        <v>160</v>
      </c>
      <c r="C14" s="10">
        <v>7002</v>
      </c>
      <c r="D14" s="11"/>
      <c r="E14" s="11" t="s">
        <v>63</v>
      </c>
      <c r="F14" s="10" t="s">
        <v>15</v>
      </c>
      <c r="G14" s="10">
        <v>419</v>
      </c>
      <c r="H14" s="23"/>
      <c r="I14" s="16">
        <f t="shared" si="0"/>
        <v>0</v>
      </c>
    </row>
    <row r="15" spans="1:9" x14ac:dyDescent="0.25">
      <c r="A15" s="8">
        <v>8</v>
      </c>
      <c r="B15" s="9">
        <v>162</v>
      </c>
      <c r="C15" s="10">
        <v>7002</v>
      </c>
      <c r="D15" s="11"/>
      <c r="E15" s="11" t="s">
        <v>64</v>
      </c>
      <c r="F15" s="10" t="s">
        <v>15</v>
      </c>
      <c r="G15" s="10">
        <v>419</v>
      </c>
      <c r="H15" s="23"/>
      <c r="I15" s="16">
        <f t="shared" si="0"/>
        <v>0</v>
      </c>
    </row>
    <row r="16" spans="1:9" x14ac:dyDescent="0.25">
      <c r="A16" s="8">
        <v>9</v>
      </c>
      <c r="B16" s="9">
        <v>164</v>
      </c>
      <c r="C16" s="10">
        <v>7009</v>
      </c>
      <c r="D16" s="11"/>
      <c r="E16" s="11" t="s">
        <v>67</v>
      </c>
      <c r="F16" s="10" t="s">
        <v>15</v>
      </c>
      <c r="G16" s="10">
        <v>1512</v>
      </c>
      <c r="H16" s="23"/>
      <c r="I16" s="16">
        <f t="shared" si="0"/>
        <v>0</v>
      </c>
    </row>
    <row r="17" spans="1:9" x14ac:dyDescent="0.25">
      <c r="A17" s="8">
        <v>10</v>
      </c>
      <c r="B17" s="9">
        <v>164</v>
      </c>
      <c r="C17" s="10">
        <v>7013</v>
      </c>
      <c r="D17" s="11"/>
      <c r="E17" s="11" t="s">
        <v>38</v>
      </c>
      <c r="F17" s="10" t="s">
        <v>15</v>
      </c>
      <c r="G17" s="10">
        <v>756</v>
      </c>
      <c r="H17" s="23"/>
      <c r="I17" s="16">
        <f t="shared" si="0"/>
        <v>0</v>
      </c>
    </row>
    <row r="18" spans="1:9" x14ac:dyDescent="0.25">
      <c r="A18" s="8">
        <v>11</v>
      </c>
      <c r="B18" s="9">
        <v>166</v>
      </c>
      <c r="C18" s="10">
        <v>7001</v>
      </c>
      <c r="D18" s="11"/>
      <c r="E18" s="11" t="s">
        <v>23</v>
      </c>
      <c r="F18" s="10" t="s">
        <v>55</v>
      </c>
      <c r="G18" s="10">
        <v>0.09</v>
      </c>
      <c r="H18" s="23"/>
      <c r="I18" s="16">
        <f t="shared" si="0"/>
        <v>0</v>
      </c>
    </row>
    <row r="19" spans="1:9" x14ac:dyDescent="0.25">
      <c r="A19" s="8">
        <v>12</v>
      </c>
      <c r="B19" s="9">
        <v>168</v>
      </c>
      <c r="C19" s="10">
        <v>7001</v>
      </c>
      <c r="D19" s="11"/>
      <c r="E19" s="11" t="s">
        <v>22</v>
      </c>
      <c r="F19" s="10" t="s">
        <v>39</v>
      </c>
      <c r="G19" s="10">
        <v>48</v>
      </c>
      <c r="H19" s="23"/>
      <c r="I19" s="16">
        <f t="shared" si="0"/>
        <v>0</v>
      </c>
    </row>
    <row r="20" spans="1:9" x14ac:dyDescent="0.25">
      <c r="A20" s="8">
        <v>13</v>
      </c>
      <c r="B20" s="9">
        <v>276</v>
      </c>
      <c r="C20" s="10">
        <v>7129</v>
      </c>
      <c r="D20" s="11"/>
      <c r="E20" s="11" t="s">
        <v>69</v>
      </c>
      <c r="F20" s="10" t="s">
        <v>15</v>
      </c>
      <c r="G20" s="10">
        <v>1499</v>
      </c>
      <c r="H20" s="23"/>
      <c r="I20" s="16">
        <f t="shared" si="0"/>
        <v>0</v>
      </c>
    </row>
    <row r="21" spans="1:9" x14ac:dyDescent="0.25">
      <c r="A21" s="8">
        <v>14</v>
      </c>
      <c r="B21" s="9">
        <v>310</v>
      </c>
      <c r="C21" s="10">
        <v>7013</v>
      </c>
      <c r="D21" s="11"/>
      <c r="E21" s="11" t="s">
        <v>32</v>
      </c>
      <c r="F21" s="10" t="s">
        <v>33</v>
      </c>
      <c r="G21" s="10">
        <v>330</v>
      </c>
      <c r="H21" s="23"/>
      <c r="I21" s="16">
        <f t="shared" si="0"/>
        <v>0</v>
      </c>
    </row>
    <row r="22" spans="1:9" x14ac:dyDescent="0.25">
      <c r="A22" s="8">
        <v>15</v>
      </c>
      <c r="B22" s="9">
        <v>341</v>
      </c>
      <c r="C22" s="10">
        <v>7001</v>
      </c>
      <c r="D22" s="11"/>
      <c r="E22" s="11" t="s">
        <v>34</v>
      </c>
      <c r="F22" s="10" t="s">
        <v>24</v>
      </c>
      <c r="G22" s="10">
        <v>239</v>
      </c>
      <c r="H22" s="23"/>
      <c r="I22" s="16">
        <f t="shared" si="0"/>
        <v>0</v>
      </c>
    </row>
    <row r="23" spans="1:9" x14ac:dyDescent="0.25">
      <c r="A23" s="8">
        <v>16</v>
      </c>
      <c r="B23" s="9">
        <v>400</v>
      </c>
      <c r="C23" s="10">
        <v>7010</v>
      </c>
      <c r="D23" s="11"/>
      <c r="E23" s="11" t="s">
        <v>13</v>
      </c>
      <c r="F23" s="10" t="s">
        <v>17</v>
      </c>
      <c r="G23" s="10">
        <v>49</v>
      </c>
      <c r="H23" s="23"/>
      <c r="I23" s="16">
        <f t="shared" si="0"/>
        <v>0</v>
      </c>
    </row>
    <row r="24" spans="1:9" x14ac:dyDescent="0.25">
      <c r="A24" s="8">
        <v>17</v>
      </c>
      <c r="B24" s="9">
        <v>416</v>
      </c>
      <c r="C24" s="10">
        <v>7006</v>
      </c>
      <c r="D24" s="11"/>
      <c r="E24" s="11" t="s">
        <v>45</v>
      </c>
      <c r="F24" s="10" t="s">
        <v>18</v>
      </c>
      <c r="G24" s="10">
        <v>351</v>
      </c>
      <c r="H24" s="23"/>
      <c r="I24" s="16">
        <f t="shared" si="0"/>
        <v>0</v>
      </c>
    </row>
    <row r="25" spans="1:9" x14ac:dyDescent="0.25">
      <c r="A25" s="8">
        <v>18</v>
      </c>
      <c r="B25" s="9">
        <v>420</v>
      </c>
      <c r="C25" s="10">
        <v>7012</v>
      </c>
      <c r="D25" s="11"/>
      <c r="E25" s="11" t="s">
        <v>14</v>
      </c>
      <c r="F25" s="10" t="s">
        <v>17</v>
      </c>
      <c r="G25" s="10">
        <v>40</v>
      </c>
      <c r="H25" s="23"/>
      <c r="I25" s="16">
        <f t="shared" si="0"/>
        <v>0</v>
      </c>
    </row>
    <row r="26" spans="1:9" x14ac:dyDescent="0.25">
      <c r="A26" s="8">
        <v>19</v>
      </c>
      <c r="B26" s="9">
        <v>422</v>
      </c>
      <c r="C26" s="10">
        <v>7001</v>
      </c>
      <c r="D26" s="11"/>
      <c r="E26" s="11" t="s">
        <v>46</v>
      </c>
      <c r="F26" s="10" t="s">
        <v>19</v>
      </c>
      <c r="G26" s="10">
        <v>2600</v>
      </c>
      <c r="H26" s="23"/>
      <c r="I26" s="16">
        <f t="shared" si="0"/>
        <v>0</v>
      </c>
    </row>
    <row r="27" spans="1:9" x14ac:dyDescent="0.25">
      <c r="A27" s="8">
        <v>20</v>
      </c>
      <c r="B27" s="9">
        <v>425</v>
      </c>
      <c r="C27" s="10">
        <v>7003</v>
      </c>
      <c r="D27" s="11"/>
      <c r="E27" s="11" t="s">
        <v>47</v>
      </c>
      <c r="F27" s="10" t="s">
        <v>18</v>
      </c>
      <c r="G27" s="10">
        <v>497.5</v>
      </c>
      <c r="H27" s="23"/>
      <c r="I27" s="16">
        <f t="shared" si="0"/>
        <v>0</v>
      </c>
    </row>
    <row r="28" spans="1:9" x14ac:dyDescent="0.25">
      <c r="A28" s="8">
        <v>21</v>
      </c>
      <c r="B28" s="9">
        <v>432</v>
      </c>
      <c r="C28" s="10">
        <v>7002</v>
      </c>
      <c r="D28" s="11"/>
      <c r="E28" s="11" t="s">
        <v>59</v>
      </c>
      <c r="F28" s="10" t="s">
        <v>17</v>
      </c>
      <c r="G28" s="10">
        <v>49</v>
      </c>
      <c r="H28" s="23"/>
      <c r="I28" s="16">
        <f t="shared" si="0"/>
        <v>0</v>
      </c>
    </row>
    <row r="29" spans="1:9" x14ac:dyDescent="0.25">
      <c r="A29" s="8">
        <v>22</v>
      </c>
      <c r="B29" s="9">
        <v>432</v>
      </c>
      <c r="C29" s="10">
        <v>7013</v>
      </c>
      <c r="D29" s="11"/>
      <c r="E29" s="11" t="s">
        <v>35</v>
      </c>
      <c r="F29" s="10" t="s">
        <v>17</v>
      </c>
      <c r="G29" s="10">
        <v>17</v>
      </c>
      <c r="H29" s="23"/>
      <c r="I29" s="16">
        <f t="shared" si="0"/>
        <v>0</v>
      </c>
    </row>
    <row r="30" spans="1:9" x14ac:dyDescent="0.25">
      <c r="A30" s="8">
        <v>23</v>
      </c>
      <c r="B30" s="9">
        <v>450</v>
      </c>
      <c r="C30" s="10">
        <v>7021</v>
      </c>
      <c r="D30" s="11"/>
      <c r="E30" s="11" t="s">
        <v>48</v>
      </c>
      <c r="F30" s="10" t="s">
        <v>18</v>
      </c>
      <c r="G30" s="10">
        <v>240</v>
      </c>
      <c r="H30" s="23"/>
      <c r="I30" s="16">
        <f t="shared" si="0"/>
        <v>0</v>
      </c>
    </row>
    <row r="31" spans="1:9" x14ac:dyDescent="0.25">
      <c r="A31" s="8">
        <v>24</v>
      </c>
      <c r="B31" s="9">
        <v>454</v>
      </c>
      <c r="C31" s="10">
        <v>7001</v>
      </c>
      <c r="D31" s="11"/>
      <c r="E31" s="11" t="s">
        <v>61</v>
      </c>
      <c r="F31" s="10" t="s">
        <v>18</v>
      </c>
      <c r="G31" s="10">
        <v>26</v>
      </c>
      <c r="H31" s="23"/>
      <c r="I31" s="16">
        <f t="shared" si="0"/>
        <v>0</v>
      </c>
    </row>
    <row r="32" spans="1:9" x14ac:dyDescent="0.25">
      <c r="A32" s="8">
        <v>25</v>
      </c>
      <c r="B32" s="9">
        <v>466</v>
      </c>
      <c r="C32" s="10">
        <v>7107</v>
      </c>
      <c r="D32" s="11"/>
      <c r="E32" s="11" t="s">
        <v>60</v>
      </c>
      <c r="F32" s="10" t="s">
        <v>16</v>
      </c>
      <c r="G32" s="10">
        <v>1</v>
      </c>
      <c r="H32" s="23"/>
      <c r="I32" s="16">
        <f t="shared" si="0"/>
        <v>0</v>
      </c>
    </row>
    <row r="33" spans="1:9" x14ac:dyDescent="0.25">
      <c r="A33" s="8">
        <v>26</v>
      </c>
      <c r="B33" s="9">
        <v>500</v>
      </c>
      <c r="C33" s="10">
        <v>7001</v>
      </c>
      <c r="D33" s="12"/>
      <c r="E33" s="11" t="s">
        <v>20</v>
      </c>
      <c r="F33" s="10" t="s">
        <v>21</v>
      </c>
      <c r="G33" s="10">
        <v>1</v>
      </c>
      <c r="H33" s="24"/>
      <c r="I33" s="16">
        <f t="shared" si="0"/>
        <v>0</v>
      </c>
    </row>
    <row r="34" spans="1:9" x14ac:dyDescent="0.25">
      <c r="A34" s="8">
        <v>27</v>
      </c>
      <c r="B34" s="9">
        <v>502</v>
      </c>
      <c r="C34" s="10">
        <v>7001</v>
      </c>
      <c r="D34" s="12"/>
      <c r="E34" s="11" t="s">
        <v>70</v>
      </c>
      <c r="F34" s="10" t="s">
        <v>71</v>
      </c>
      <c r="G34" s="10">
        <v>5</v>
      </c>
      <c r="H34" s="24"/>
      <c r="I34" s="16">
        <f t="shared" si="0"/>
        <v>0</v>
      </c>
    </row>
    <row r="35" spans="1:9" x14ac:dyDescent="0.25">
      <c r="A35" s="8">
        <v>28</v>
      </c>
      <c r="B35" s="9">
        <v>505</v>
      </c>
      <c r="C35" s="10">
        <v>7001</v>
      </c>
      <c r="D35" s="12"/>
      <c r="E35" s="11" t="s">
        <v>65</v>
      </c>
      <c r="F35" s="10" t="s">
        <v>66</v>
      </c>
      <c r="G35" s="10">
        <v>11</v>
      </c>
      <c r="H35" s="25"/>
      <c r="I35" s="16">
        <f t="shared" si="0"/>
        <v>0</v>
      </c>
    </row>
    <row r="36" spans="1:9" x14ac:dyDescent="0.25">
      <c r="A36" s="8">
        <v>29</v>
      </c>
      <c r="B36" s="9">
        <v>506</v>
      </c>
      <c r="C36" s="10">
        <v>7002</v>
      </c>
      <c r="D36" s="12"/>
      <c r="E36" s="11" t="s">
        <v>40</v>
      </c>
      <c r="F36" s="10" t="s">
        <v>18</v>
      </c>
      <c r="G36" s="10">
        <v>120</v>
      </c>
      <c r="H36" s="23"/>
      <c r="I36" s="16">
        <f t="shared" si="0"/>
        <v>0</v>
      </c>
    </row>
    <row r="37" spans="1:9" x14ac:dyDescent="0.25">
      <c r="A37" s="8">
        <v>30</v>
      </c>
      <c r="B37" s="9">
        <v>506</v>
      </c>
      <c r="C37" s="10">
        <v>7011</v>
      </c>
      <c r="D37" s="12"/>
      <c r="E37" s="11" t="s">
        <v>25</v>
      </c>
      <c r="F37" s="10" t="s">
        <v>18</v>
      </c>
      <c r="G37" s="10">
        <v>120</v>
      </c>
      <c r="H37" s="23"/>
      <c r="I37" s="16">
        <f t="shared" si="0"/>
        <v>0</v>
      </c>
    </row>
    <row r="38" spans="1:9" x14ac:dyDescent="0.25">
      <c r="A38" s="8">
        <v>31</v>
      </c>
      <c r="B38" s="9">
        <v>506</v>
      </c>
      <c r="C38" s="10">
        <v>7039</v>
      </c>
      <c r="D38" s="12"/>
      <c r="E38" s="11" t="s">
        <v>27</v>
      </c>
      <c r="F38" s="10" t="s">
        <v>18</v>
      </c>
      <c r="G38" s="10">
        <v>1320</v>
      </c>
      <c r="H38" s="23"/>
      <c r="I38" s="16">
        <f t="shared" si="0"/>
        <v>0</v>
      </c>
    </row>
    <row r="39" spans="1:9" x14ac:dyDescent="0.25">
      <c r="A39" s="8">
        <v>32</v>
      </c>
      <c r="B39" s="9">
        <v>506</v>
      </c>
      <c r="C39" s="10">
        <v>7041</v>
      </c>
      <c r="D39" s="12"/>
      <c r="E39" s="11" t="s">
        <v>26</v>
      </c>
      <c r="F39" s="10" t="s">
        <v>18</v>
      </c>
      <c r="G39" s="10">
        <v>1320</v>
      </c>
      <c r="H39" s="23"/>
      <c r="I39" s="16">
        <f t="shared" si="0"/>
        <v>0</v>
      </c>
    </row>
    <row r="40" spans="1:9" x14ac:dyDescent="0.25">
      <c r="A40" s="8">
        <v>33</v>
      </c>
      <c r="B40" s="9">
        <v>508</v>
      </c>
      <c r="C40" s="10">
        <v>7001</v>
      </c>
      <c r="D40" s="12"/>
      <c r="E40" s="11" t="s">
        <v>51</v>
      </c>
      <c r="F40" s="10" t="s">
        <v>15</v>
      </c>
      <c r="G40" s="10">
        <v>98</v>
      </c>
      <c r="H40" s="23"/>
      <c r="I40" s="16">
        <f t="shared" si="0"/>
        <v>0</v>
      </c>
    </row>
    <row r="41" spans="1:9" x14ac:dyDescent="0.25">
      <c r="A41" s="8">
        <v>34</v>
      </c>
      <c r="B41" s="9">
        <v>512</v>
      </c>
      <c r="C41" s="10">
        <v>7009</v>
      </c>
      <c r="D41" s="12"/>
      <c r="E41" s="11" t="s">
        <v>52</v>
      </c>
      <c r="F41" s="10" t="s">
        <v>18</v>
      </c>
      <c r="G41" s="10">
        <v>100</v>
      </c>
      <c r="H41" s="23"/>
      <c r="I41" s="16">
        <f t="shared" si="0"/>
        <v>0</v>
      </c>
    </row>
    <row r="42" spans="1:9" x14ac:dyDescent="0.25">
      <c r="A42" s="8">
        <v>35</v>
      </c>
      <c r="B42" s="9">
        <v>512</v>
      </c>
      <c r="C42" s="10">
        <v>7010</v>
      </c>
      <c r="D42" s="12"/>
      <c r="E42" s="11" t="s">
        <v>53</v>
      </c>
      <c r="F42" s="10" t="s">
        <v>18</v>
      </c>
      <c r="G42" s="10">
        <v>40</v>
      </c>
      <c r="H42" s="23"/>
      <c r="I42" s="16">
        <f t="shared" si="0"/>
        <v>0</v>
      </c>
    </row>
    <row r="43" spans="1:9" x14ac:dyDescent="0.25">
      <c r="A43" s="8">
        <v>36</v>
      </c>
      <c r="B43" s="9">
        <v>512</v>
      </c>
      <c r="C43" s="10">
        <v>7033</v>
      </c>
      <c r="D43" s="12"/>
      <c r="E43" s="11" t="s">
        <v>75</v>
      </c>
      <c r="F43" s="10" t="s">
        <v>18</v>
      </c>
      <c r="G43" s="10">
        <v>60</v>
      </c>
      <c r="H43" s="23"/>
      <c r="I43" s="16">
        <f t="shared" si="0"/>
        <v>0</v>
      </c>
    </row>
    <row r="44" spans="1:9" x14ac:dyDescent="0.25">
      <c r="A44" s="8">
        <v>37</v>
      </c>
      <c r="B44" s="9">
        <v>512</v>
      </c>
      <c r="C44" s="10">
        <v>7034</v>
      </c>
      <c r="D44" s="12"/>
      <c r="E44" s="11" t="s">
        <v>76</v>
      </c>
      <c r="F44" s="10" t="s">
        <v>18</v>
      </c>
      <c r="G44" s="10">
        <v>20</v>
      </c>
      <c r="H44" s="23"/>
      <c r="I44" s="16">
        <f t="shared" si="0"/>
        <v>0</v>
      </c>
    </row>
    <row r="45" spans="1:9" x14ac:dyDescent="0.25">
      <c r="A45" s="8">
        <v>38</v>
      </c>
      <c r="B45" s="9">
        <v>512</v>
      </c>
      <c r="C45" s="10">
        <v>7057</v>
      </c>
      <c r="D45" s="12"/>
      <c r="E45" s="11" t="s">
        <v>77</v>
      </c>
      <c r="F45" s="10" t="s">
        <v>18</v>
      </c>
      <c r="G45" s="10">
        <v>100</v>
      </c>
      <c r="H45" s="23"/>
      <c r="I45" s="16">
        <f t="shared" si="0"/>
        <v>0</v>
      </c>
    </row>
    <row r="46" spans="1:9" x14ac:dyDescent="0.25">
      <c r="A46" s="8">
        <v>39</v>
      </c>
      <c r="B46" s="9">
        <v>512</v>
      </c>
      <c r="C46" s="10">
        <v>7058</v>
      </c>
      <c r="D46" s="12"/>
      <c r="E46" s="11" t="s">
        <v>78</v>
      </c>
      <c r="F46" s="10" t="s">
        <v>18</v>
      </c>
      <c r="G46" s="10">
        <v>40</v>
      </c>
      <c r="H46" s="23"/>
      <c r="I46" s="16">
        <f t="shared" si="0"/>
        <v>0</v>
      </c>
    </row>
    <row r="47" spans="1:9" x14ac:dyDescent="0.25">
      <c r="A47" s="8">
        <v>40</v>
      </c>
      <c r="B47" s="9">
        <v>540</v>
      </c>
      <c r="C47" s="10">
        <v>7001</v>
      </c>
      <c r="D47" s="11"/>
      <c r="E47" s="11" t="s">
        <v>36</v>
      </c>
      <c r="F47" s="10" t="s">
        <v>18</v>
      </c>
      <c r="G47" s="10">
        <v>75</v>
      </c>
      <c r="H47" s="23"/>
      <c r="I47" s="16">
        <f t="shared" si="0"/>
        <v>0</v>
      </c>
    </row>
    <row r="48" spans="1:9" x14ac:dyDescent="0.25">
      <c r="A48" s="8">
        <v>41</v>
      </c>
      <c r="B48" s="9">
        <v>540</v>
      </c>
      <c r="C48" s="10">
        <v>7015</v>
      </c>
      <c r="D48" s="11"/>
      <c r="E48" s="11" t="s">
        <v>37</v>
      </c>
      <c r="F48" s="10" t="s">
        <v>16</v>
      </c>
      <c r="G48" s="10">
        <v>2</v>
      </c>
      <c r="H48" s="23"/>
      <c r="I48" s="16">
        <f t="shared" si="0"/>
        <v>0</v>
      </c>
    </row>
    <row r="49" spans="1:9" x14ac:dyDescent="0.25">
      <c r="A49" s="8">
        <v>42</v>
      </c>
      <c r="B49" s="9">
        <v>544</v>
      </c>
      <c r="C49" s="10">
        <v>7001</v>
      </c>
      <c r="D49" s="11"/>
      <c r="E49" s="11" t="s">
        <v>12</v>
      </c>
      <c r="F49" s="10" t="s">
        <v>16</v>
      </c>
      <c r="G49" s="10">
        <v>2</v>
      </c>
      <c r="H49" s="23"/>
      <c r="I49" s="16">
        <f t="shared" si="0"/>
        <v>0</v>
      </c>
    </row>
    <row r="50" spans="1:9" x14ac:dyDescent="0.25">
      <c r="A50" s="8">
        <v>43</v>
      </c>
      <c r="B50" s="9">
        <v>644</v>
      </c>
      <c r="C50" s="10">
        <v>7065</v>
      </c>
      <c r="D50" s="11"/>
      <c r="E50" s="11" t="s">
        <v>62</v>
      </c>
      <c r="F50" s="10" t="s">
        <v>16</v>
      </c>
      <c r="G50" s="10">
        <v>5</v>
      </c>
      <c r="H50" s="23"/>
      <c r="I50" s="16">
        <f t="shared" si="0"/>
        <v>0</v>
      </c>
    </row>
    <row r="51" spans="1:9" x14ac:dyDescent="0.25">
      <c r="A51" s="8">
        <v>44</v>
      </c>
      <c r="B51" s="9">
        <v>658</v>
      </c>
      <c r="C51" s="10">
        <v>7016</v>
      </c>
      <c r="D51" s="11"/>
      <c r="E51" s="11" t="s">
        <v>41</v>
      </c>
      <c r="F51" s="10" t="s">
        <v>16</v>
      </c>
      <c r="G51" s="10">
        <v>10</v>
      </c>
      <c r="H51" s="23"/>
      <c r="I51" s="16">
        <f t="shared" si="0"/>
        <v>0</v>
      </c>
    </row>
    <row r="52" spans="1:9" x14ac:dyDescent="0.25">
      <c r="A52" s="8">
        <v>45</v>
      </c>
      <c r="B52" s="9">
        <v>658</v>
      </c>
      <c r="C52" s="10">
        <v>7019</v>
      </c>
      <c r="D52" s="11"/>
      <c r="E52" s="11" t="s">
        <v>42</v>
      </c>
      <c r="F52" s="10" t="s">
        <v>16</v>
      </c>
      <c r="G52" s="10">
        <v>8</v>
      </c>
      <c r="H52" s="23"/>
      <c r="I52" s="16">
        <f t="shared" si="0"/>
        <v>0</v>
      </c>
    </row>
    <row r="53" spans="1:9" x14ac:dyDescent="0.25">
      <c r="A53" s="8">
        <v>46</v>
      </c>
      <c r="B53" s="9">
        <v>662</v>
      </c>
      <c r="C53" s="10">
        <v>7068</v>
      </c>
      <c r="D53" s="11"/>
      <c r="E53" s="11" t="s">
        <v>54</v>
      </c>
      <c r="F53" s="10" t="s">
        <v>18</v>
      </c>
      <c r="G53" s="10">
        <v>648</v>
      </c>
      <c r="H53" s="23"/>
      <c r="I53" s="16">
        <f t="shared" si="0"/>
        <v>0</v>
      </c>
    </row>
    <row r="54" spans="1:9" x14ac:dyDescent="0.25">
      <c r="A54" s="8">
        <v>47</v>
      </c>
      <c r="B54" s="9">
        <v>662</v>
      </c>
      <c r="C54" s="10">
        <v>7100</v>
      </c>
      <c r="D54" s="11"/>
      <c r="E54" s="11" t="s">
        <v>79</v>
      </c>
      <c r="F54" s="10" t="s">
        <v>18</v>
      </c>
      <c r="G54" s="10">
        <v>1017</v>
      </c>
      <c r="H54" s="23"/>
      <c r="I54" s="16">
        <f t="shared" si="0"/>
        <v>0</v>
      </c>
    </row>
    <row r="55" spans="1:9" x14ac:dyDescent="0.25">
      <c r="A55" s="8">
        <v>48</v>
      </c>
      <c r="B55" s="9">
        <v>666</v>
      </c>
      <c r="C55" s="10">
        <v>7265</v>
      </c>
      <c r="D55" s="11"/>
      <c r="E55" s="11" t="s">
        <v>50</v>
      </c>
      <c r="F55" s="10" t="s">
        <v>18</v>
      </c>
      <c r="G55" s="10">
        <v>1315</v>
      </c>
      <c r="H55" s="23"/>
      <c r="I55" s="16">
        <f t="shared" si="0"/>
        <v>0</v>
      </c>
    </row>
    <row r="56" spans="1:9" x14ac:dyDescent="0.25">
      <c r="A56" s="8">
        <v>49</v>
      </c>
      <c r="B56" s="9">
        <v>666</v>
      </c>
      <c r="C56" s="10">
        <v>7269</v>
      </c>
      <c r="D56" s="11"/>
      <c r="E56" s="11" t="s">
        <v>49</v>
      </c>
      <c r="F56" s="10" t="s">
        <v>18</v>
      </c>
      <c r="G56" s="10">
        <v>1315</v>
      </c>
      <c r="H56" s="23"/>
      <c r="I56" s="16">
        <f t="shared" si="0"/>
        <v>0</v>
      </c>
    </row>
    <row r="57" spans="1:9" x14ac:dyDescent="0.25">
      <c r="A57" s="8">
        <v>50</v>
      </c>
      <c r="B57" s="9">
        <v>672</v>
      </c>
      <c r="C57" s="10">
        <v>7004</v>
      </c>
      <c r="D57" s="11"/>
      <c r="E57" s="11" t="s">
        <v>44</v>
      </c>
      <c r="F57" s="10" t="s">
        <v>16</v>
      </c>
      <c r="G57" s="10">
        <v>17</v>
      </c>
      <c r="H57" s="23"/>
      <c r="I57" s="16">
        <f t="shared" si="0"/>
        <v>0</v>
      </c>
    </row>
    <row r="58" spans="1:9" ht="15.75" thickBot="1" x14ac:dyDescent="0.3">
      <c r="A58" s="8">
        <v>51</v>
      </c>
      <c r="B58" s="9">
        <v>677</v>
      </c>
      <c r="C58" s="10">
        <v>7002</v>
      </c>
      <c r="D58" s="11"/>
      <c r="E58" s="11" t="s">
        <v>80</v>
      </c>
      <c r="F58" s="10" t="s">
        <v>18</v>
      </c>
      <c r="G58" s="10">
        <v>256</v>
      </c>
      <c r="H58" s="23"/>
      <c r="I58" s="16">
        <f t="shared" si="0"/>
        <v>0</v>
      </c>
    </row>
    <row r="59" spans="1:9" ht="15.75" thickBot="1" x14ac:dyDescent="0.3">
      <c r="A59" s="36" t="s">
        <v>57</v>
      </c>
      <c r="B59" s="29"/>
      <c r="C59" s="29"/>
      <c r="D59" s="29"/>
      <c r="E59" s="29"/>
      <c r="F59" s="29"/>
      <c r="G59" s="29"/>
      <c r="H59" s="30"/>
      <c r="I59" s="17">
        <f>SUM(I8:I58)</f>
        <v>0</v>
      </c>
    </row>
    <row r="60" spans="1:9" ht="15.75" thickBot="1" x14ac:dyDescent="0.3"/>
    <row r="61" spans="1:9" ht="15.75" hidden="1" thickBot="1" x14ac:dyDescent="0.3">
      <c r="G61" s="31" t="s">
        <v>56</v>
      </c>
      <c r="H61" s="32"/>
      <c r="I61" s="26">
        <f>I59</f>
        <v>0</v>
      </c>
    </row>
    <row r="62" spans="1:9" ht="15.75" hidden="1" thickBot="1" x14ac:dyDescent="0.3">
      <c r="G62" s="31" t="s">
        <v>28</v>
      </c>
      <c r="H62" s="32"/>
      <c r="I62" s="26">
        <f>I61*0.1</f>
        <v>0</v>
      </c>
    </row>
    <row r="63" spans="1:9" ht="15.75" hidden="1" thickBot="1" x14ac:dyDescent="0.3">
      <c r="G63" s="31" t="s">
        <v>43</v>
      </c>
      <c r="H63" s="32"/>
      <c r="I63" s="27">
        <f>SUM(I61:I62)</f>
        <v>0</v>
      </c>
    </row>
    <row r="64" spans="1:9" ht="15.75" thickBot="1" x14ac:dyDescent="0.3">
      <c r="A64" s="28" t="s">
        <v>74</v>
      </c>
      <c r="B64" s="29"/>
      <c r="C64" s="29"/>
      <c r="D64" s="29"/>
      <c r="E64" s="29"/>
      <c r="F64" s="29"/>
      <c r="G64" s="29"/>
      <c r="H64" s="30"/>
      <c r="I64" s="14"/>
    </row>
  </sheetData>
  <sheetProtection algorithmName="SHA-512" hashValue="5Uv0UtvQbB/54wmk/kZIu/E6qMb0/vzzoQDmdD1ZOSgf0gc4a6XH7ni9KxCHEXNbr30g0HNMnRErL2sGDVfuKg==" saltValue="WTlRJAl3qz87EMl2qXtHVg==" spinCount="100000" sheet="1" objects="1" scenarios="1" selectLockedCells="1"/>
  <mergeCells count="11">
    <mergeCell ref="A64:H64"/>
    <mergeCell ref="G63:H63"/>
    <mergeCell ref="B2:I2"/>
    <mergeCell ref="B1:I1"/>
    <mergeCell ref="G61:H61"/>
    <mergeCell ref="G62:H62"/>
    <mergeCell ref="B6:I6"/>
    <mergeCell ref="B5:I5"/>
    <mergeCell ref="B4:I4"/>
    <mergeCell ref="B3:I3"/>
    <mergeCell ref="A59:H59"/>
  </mergeCells>
  <printOptions horizontalCentered="1"/>
  <pageMargins left="0.5" right="0.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Osthoff</dc:creator>
  <cp:lastModifiedBy>Jaime Kovar</cp:lastModifiedBy>
  <cp:lastPrinted>2025-04-11T20:44:23Z</cp:lastPrinted>
  <dcterms:created xsi:type="dcterms:W3CDTF">2024-01-08T16:02:14Z</dcterms:created>
  <dcterms:modified xsi:type="dcterms:W3CDTF">2025-06-16T19:15:07Z</dcterms:modified>
</cp:coreProperties>
</file>